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B:\Users\DBethke\Desktop\INWESTYCJE\INWESTYCJE\WTZ-DACH\"/>
    </mc:Choice>
  </mc:AlternateContent>
  <xr:revisionPtr revIDLastSave="0" documentId="13_ncr:1_{1783CCD7-10B4-4EB5-B503-7FAC7DCD60B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ch WTZ" sheetId="4" r:id="rId1"/>
  </sheets>
  <definedNames>
    <definedName name="_xlnm.Print_Titles" localSheetId="0">'Dach WTZ'!$34:$34</definedName>
  </definedNames>
  <calcPr calcId="191029" fullPrecision="0"/>
</workbook>
</file>

<file path=xl/calcChain.xml><?xml version="1.0" encoding="utf-8"?>
<calcChain xmlns="http://schemas.openxmlformats.org/spreadsheetml/2006/main">
  <c r="G60" i="4" l="1"/>
  <c r="G54" i="4"/>
  <c r="G59" i="4"/>
  <c r="G58" i="4" l="1"/>
  <c r="G57" i="4"/>
  <c r="G56" i="4"/>
  <c r="G53" i="4"/>
  <c r="G52" i="4"/>
  <c r="G51" i="4"/>
  <c r="G50" i="4"/>
  <c r="G49" i="4"/>
  <c r="G48" i="4"/>
  <c r="G46" i="4"/>
  <c r="G45" i="4"/>
  <c r="G44" i="4"/>
  <c r="G43" i="4"/>
  <c r="G42" i="4"/>
  <c r="G41" i="4"/>
  <c r="G40" i="4"/>
  <c r="G39" i="4"/>
  <c r="G38" i="4"/>
  <c r="G37" i="4"/>
  <c r="G47" i="4"/>
  <c r="G36" i="4"/>
  <c r="D12" i="4" l="1"/>
  <c r="G61" i="4" l="1"/>
  <c r="G62" i="4" s="1"/>
  <c r="D13" i="4"/>
  <c r="D14" i="4" s="1"/>
  <c r="D15" i="4" s="1"/>
  <c r="D16" i="4" s="1"/>
  <c r="G63" i="4" l="1"/>
</calcChain>
</file>

<file path=xl/sharedStrings.xml><?xml version="1.0" encoding="utf-8"?>
<sst xmlns="http://schemas.openxmlformats.org/spreadsheetml/2006/main" count="130" uniqueCount="104">
  <si>
    <t>Lp.</t>
  </si>
  <si>
    <t>Podstawa</t>
  </si>
  <si>
    <t>Opis</t>
  </si>
  <si>
    <t>j.m.</t>
  </si>
  <si>
    <t>Ilość</t>
  </si>
  <si>
    <t>Cena</t>
  </si>
  <si>
    <t>Wartość</t>
  </si>
  <si>
    <t>m</t>
  </si>
  <si>
    <t>m3</t>
  </si>
  <si>
    <t>kpl.</t>
  </si>
  <si>
    <t>1.1</t>
  </si>
  <si>
    <t>2.1</t>
  </si>
  <si>
    <t>2.2</t>
  </si>
  <si>
    <t>podatek VAT 23%</t>
  </si>
  <si>
    <t>Zadanie:</t>
  </si>
  <si>
    <t>ZESTAWIENIE KOSZTÓW ZADANIA:</t>
  </si>
  <si>
    <t>Nazwa Robót</t>
  </si>
  <si>
    <t>RAZEM WARTOŚĆ ZADANIA netto</t>
  </si>
  <si>
    <t>RAZEM WARTOŚĆ ZADANIA brutto</t>
  </si>
  <si>
    <t>………………………………………</t>
  </si>
  <si>
    <t>podpis upoważnionego przedstawiciela Wykonawcy</t>
  </si>
  <si>
    <t xml:space="preserve"> Zamawiający nie odpowiada za prawidłowość formuł w pliku EXCEL  Wykonawca jest zobowiązany do ich sprawdzenia.</t>
  </si>
  <si>
    <t xml:space="preserve">Kwoty ryczałtowe robót muszą obejmować: </t>
  </si>
  <si>
    <t xml:space="preserve">-  robociznę bezpośrednią wraz z kosztami towarzyszącymi, </t>
  </si>
  <si>
    <t xml:space="preserve">-  wartość pracy sprzętu wraz z kosztami towarzyszącymi, </t>
  </si>
  <si>
    <t xml:space="preserve">-  podatki obliczone zgodnie z obowiązującymi przepisami. </t>
  </si>
  <si>
    <t>Podatek VAT 23%</t>
  </si>
  <si>
    <t>-  koszty pośrednie, zysk kalkulacyjny i ryzyko, związane z ryczałtowym sposobem rozliczenia</t>
  </si>
  <si>
    <r>
      <t xml:space="preserve">Zamwiający: </t>
    </r>
    <r>
      <rPr>
        <b/>
        <sz val="11"/>
        <color theme="1"/>
        <rFont val="Calibri"/>
        <family val="2"/>
        <charset val="238"/>
        <scheme val="minor"/>
      </rPr>
      <t>Gmina Solec Kujawski</t>
    </r>
  </si>
  <si>
    <r>
      <t xml:space="preserve">Wykonawca: </t>
    </r>
    <r>
      <rPr>
        <b/>
        <sz val="11"/>
        <color theme="1"/>
        <rFont val="Calibri"/>
        <family val="2"/>
        <charset val="238"/>
        <scheme val="minor"/>
      </rPr>
      <t>…………………………………………………………………..</t>
    </r>
  </si>
  <si>
    <t>ZBIORCZE ZESTAWIENIE KOSZTÓW</t>
  </si>
  <si>
    <t>Nr sprawy: …...............................</t>
  </si>
  <si>
    <t xml:space="preserve">Zestawienie Kosztów Zadania powinno wynikać z wycenionych wszystkich pozycji kosztorysowych zawartych w tabeli Zbiorcze Zestawienie Kosztów (ZZK). 
Wykonawca ma prawo do zmiany podstaw wyceny poszczególnych pozycji w ZZK, podane podstawy mają charakter przykładowy.
Wycena poszczególnych pozycji kosztorysowych winna uwzględniać wszystkie czynności, wymagania i badania składające się na jej wykonanie, określone dla tej roboty w Specyfikacjach Technicznych Wykonania i Odbioru Robót i w Dokumentacji Projektowej. </t>
  </si>
  <si>
    <t xml:space="preserve">-  wartość użytych materiałów wraz z kosztami zakupu, magazynowania, ewentualnych ubytków
    i transportu na teren budowy, </t>
  </si>
  <si>
    <r>
      <t xml:space="preserve">Do cen jednostkowych </t>
    </r>
    <r>
      <rPr>
        <u/>
        <sz val="10"/>
        <color theme="1"/>
        <rFont val="Calibri"/>
        <family val="2"/>
        <charset val="238"/>
        <scheme val="minor"/>
      </rPr>
      <t>nie należy wliczać podatku VAT</t>
    </r>
    <r>
      <rPr>
        <sz val="10"/>
        <color theme="1"/>
        <rFont val="Calibri"/>
        <family val="2"/>
        <charset val="238"/>
        <scheme val="minor"/>
      </rPr>
      <t>.</t>
    </r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</si>
  <si>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</si>
  <si>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</si>
  <si>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</si>
  <si>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</si>
  <si>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</si>
  <si>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</si>
  <si>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</si>
  <si>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</si>
  <si>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</si>
  <si>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m2</t>
  </si>
  <si>
    <t>Razem - netto</t>
  </si>
  <si>
    <t>Razem  - brutto</t>
  </si>
  <si>
    <t xml:space="preserve">„Modernizacja dachu na budynku Warsztatów Terapii Zajęciowej
 w Solcu Kujawskim”
</t>
  </si>
  <si>
    <t>Modernizacja dachu</t>
  </si>
  <si>
    <t>Wywóz gruzu</t>
  </si>
  <si>
    <t>1. Modernizacja dachu</t>
  </si>
  <si>
    <t>2. Wywóz gruzu</t>
  </si>
  <si>
    <t>Razem dział: Wywóz gruzu</t>
  </si>
  <si>
    <t>Razem dział:  Modernizacj dachu</t>
  </si>
  <si>
    <t>1.11</t>
  </si>
  <si>
    <t>1.12</t>
  </si>
  <si>
    <t>1.13</t>
  </si>
  <si>
    <t>1.14</t>
  </si>
  <si>
    <t>1.15</t>
  </si>
  <si>
    <t>1.16</t>
  </si>
  <si>
    <t>1.17</t>
  </si>
  <si>
    <t>1.18</t>
  </si>
  <si>
    <r>
      <rPr>
        <sz val="9.1"/>
        <color rgb="FF000000"/>
        <rFont val="Microsoft Sans Serif"/>
        <family val="2"/>
        <charset val="238"/>
      </rPr>
      <t xml:space="preserve">KNR-W 2-02
</t>
    </r>
    <r>
      <rPr>
        <sz val="9.1"/>
        <color rgb="FF000000"/>
        <rFont val="Microsoft Sans Serif"/>
        <family val="2"/>
        <charset val="238"/>
      </rPr>
      <t>0504-01</t>
    </r>
  </si>
  <si>
    <r>
      <rPr>
        <sz val="9.1"/>
        <color rgb="FF000000"/>
        <rFont val="Microsoft Sans Serif"/>
        <family val="2"/>
        <charset val="238"/>
      </rPr>
      <t xml:space="preserve">analiza
</t>
    </r>
    <r>
      <rPr>
        <sz val="9.1"/>
        <color rgb="FF000000"/>
        <rFont val="Microsoft Sans Serif"/>
        <family val="2"/>
        <charset val="238"/>
      </rPr>
      <t>indywidualna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</si>
  <si>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0701-06</t>
    </r>
  </si>
  <si>
    <r>
      <rPr>
        <sz val="9.1"/>
        <color rgb="FF000000"/>
        <rFont val="Microsoft Sans Serif"/>
        <family val="2"/>
        <charset val="238"/>
      </rPr>
      <t xml:space="preserve">KNR 0-23
</t>
    </r>
    <r>
      <rPr>
        <sz val="9.1"/>
        <color rgb="FF000000"/>
        <rFont val="Microsoft Sans Serif"/>
        <family val="2"/>
        <charset val="238"/>
      </rPr>
      <t>2611-02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</si>
  <si>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0735-02</t>
    </r>
  </si>
  <si>
    <r>
      <rPr>
        <sz val="9.1"/>
        <color rgb="FF000000"/>
        <rFont val="Microsoft Sans Serif"/>
        <family val="2"/>
        <charset val="238"/>
      </rPr>
      <t xml:space="preserve">KNR-W 2-02
</t>
    </r>
    <r>
      <rPr>
        <sz val="9.1"/>
        <color rgb="FF000000"/>
        <rFont val="Microsoft Sans Serif"/>
        <family val="2"/>
        <charset val="238"/>
      </rPr>
      <t>1519-02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</si>
  <si>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0535-04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</si>
  <si>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0535-06</t>
    </r>
  </si>
  <si>
    <r>
      <rPr>
        <sz val="9.1"/>
        <color rgb="FF000000"/>
        <rFont val="Microsoft Sans Serif"/>
        <family val="2"/>
        <charset val="238"/>
      </rPr>
      <t xml:space="preserve">KNR-W 2-02
</t>
    </r>
    <r>
      <rPr>
        <sz val="9.1"/>
        <color rgb="FF000000"/>
        <rFont val="Microsoft Sans Serif"/>
        <family val="2"/>
        <charset val="238"/>
      </rPr>
      <t>0519-04</t>
    </r>
  </si>
  <si>
    <r>
      <rPr>
        <sz val="9.1"/>
        <color rgb="FF000000"/>
        <rFont val="Microsoft Sans Serif"/>
        <family val="2"/>
        <charset val="238"/>
      </rPr>
      <t xml:space="preserve">NNRNKB
</t>
    </r>
    <r>
      <rPr>
        <sz val="9.1"/>
        <color rgb="FF000000"/>
        <rFont val="Microsoft Sans Serif"/>
        <family val="2"/>
        <charset val="238"/>
      </rPr>
      <t xml:space="preserve">202 0517-04
</t>
    </r>
    <r>
      <rPr>
        <sz val="9.1"/>
        <color rgb="FF000000"/>
        <rFont val="Microsoft Sans Serif"/>
        <family val="2"/>
        <charset val="238"/>
      </rPr>
      <t>analogia</t>
    </r>
  </si>
  <si>
    <r>
      <rPr>
        <sz val="9.1"/>
        <color rgb="FF000000"/>
        <rFont val="Microsoft Sans Serif"/>
        <family val="2"/>
        <charset val="238"/>
      </rPr>
      <t xml:space="preserve">NNRNKB
</t>
    </r>
    <r>
      <rPr>
        <sz val="9.1"/>
        <color rgb="FF000000"/>
        <rFont val="Microsoft Sans Serif"/>
        <family val="2"/>
        <charset val="238"/>
      </rPr>
      <t xml:space="preserve">202 0519-03
</t>
    </r>
    <r>
      <rPr>
        <sz val="9.1"/>
        <color rgb="FF000000"/>
        <rFont val="Microsoft Sans Serif"/>
        <family val="2"/>
        <charset val="238"/>
      </rPr>
      <t>analogia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</si>
  <si>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0535-08</t>
    </r>
  </si>
  <si>
    <r>
      <rPr>
        <sz val="9.1"/>
        <color rgb="FF000000"/>
        <rFont val="Microsoft Sans Serif"/>
        <family val="2"/>
        <charset val="238"/>
      </rPr>
      <t xml:space="preserve">NNRNKB
</t>
    </r>
    <r>
      <rPr>
        <sz val="9.1"/>
        <color rgb="FF000000"/>
        <rFont val="Microsoft Sans Serif"/>
        <family val="2"/>
        <charset val="238"/>
      </rPr>
      <t>202 0541-02</t>
    </r>
  </si>
  <si>
    <t>analiza indywidualna</t>
  </si>
  <si>
    <t xml:space="preserve">Przygotowanie podłoża pod  papę termozgrzewalną wraz z gruntowaniem - renowacja starych dachów krytych papą przy użyciu papy termozgrzewalnej - Dokładne oczyszczenie powierzchni istniejącej papy z kurzu, brudu, luźnych fragmentów, mchów, porostów. Usunięcie pęcherzy poprzez ich nacięcie na krzyż, osuszenie wnętrza i ponowne przyklejenie/zgrzanie łat.  Naprawa lokalnych uszkodzeń, spękań i odspojeń poprzez wklejenie/wgrzanie łat z nowej papy podkładowej.
Wyrównanie ewentualnych fałd i nierówności. Zagrunotwanie całej powierzchni przygotowanej starej papy systemowym preparatem gruntującym bitumicznym (jeśli jest to wymagane przez producenta nowej papy wierzchniej dla takiego podłoża).   </t>
  </si>
  <si>
    <t>Wykonanie izolacji dachu za pomocą wdmuchnięcia granulatu z celulozy (wykonanie otworów w dachu, wdmuchnięcie izolacji z wełny celulozowej o grubości 30cm) - zgodnie z opisem technicznym</t>
  </si>
  <si>
    <t>Odbicie tynków wewnętrznych z zaprawy cementowej na ścianach, filarach, pilastrach o powierzchni odbicia ponad 5 m2</t>
  </si>
  <si>
    <t>Przygotowanie starego podłoża pod docieplenie metodą lekką-mokrą - jednokrotne gruntowanie emulsją gruntującą</t>
  </si>
  <si>
    <t>Wykonanie tynków zwykłych cementowo-wapiennych kat. III na kominach ponad dachem płaskim</t>
  </si>
  <si>
    <t>Rozebranie rynien z blachy nie nadającej się do użytku</t>
  </si>
  <si>
    <t>Rozebranie rur spustowych z blachy nie nadającej się do użytku</t>
  </si>
  <si>
    <t>Rynny dachowe półokrągłe o śr. 15 cm - z blachy stalowej ocynkowanej</t>
  </si>
  <si>
    <t>(z.I) montaż prefabrykowanych rur spustowych z blachy ocynkowanej okrągłych o śr. 12 cm 
Analogia - rury spustowe prefabrykowane z blachy powlekanej</t>
  </si>
  <si>
    <t>(z.I) Montaż prefabrykowanych rynien dachowych z blachy ocynkowanej półokrągłych o śr. 15 cm 
Analogia - rynny prefabrykowane z blachy powlekanej</t>
  </si>
  <si>
    <t>Rozebranie obróbek blacharskich murów ogniowych, okapów, kołnierzy, gzymsów itp. z blachy nie nadającej się do użytku</t>
  </si>
  <si>
    <t>(z.VI) Obróbki blacharskie z blachy powlekanej o szer.w rozwinięciu ponad 25 cm</t>
  </si>
  <si>
    <t>Naprawa czapek betonowych  kominowych zgodnie z dokumentacją techniczną - komplet nakładów</t>
  </si>
  <si>
    <t>(z.VI) Obróbki blacharskie z blachy powlekanej o szer.w rozwinięciu ponad 25 cm - Wykonanie obróbek blacharskich na czapkach kominowych</t>
  </si>
  <si>
    <t>Wykonanie listew dociskowych z blachy powlekanej  z doszczelnieniem silikonem - wykonanie listew na kominach i ścianach ogniowych (listwy wpuszczone w tynk cementowo-wapienny)</t>
  </si>
  <si>
    <t>Obróbka kominków wentylacyjnych wraz z doszczelnieniem</t>
  </si>
  <si>
    <t>analiza
indywidualna</t>
  </si>
  <si>
    <t>Montaż leja do zrzutu gruzu</t>
  </si>
  <si>
    <t>KNR 4-01
0108-11</t>
  </si>
  <si>
    <t>KNR 4-01
0108-12</t>
  </si>
  <si>
    <t>Utylizacja gruzu</t>
  </si>
  <si>
    <t>Wywiezienie gruzu spryzmowanego samochodami samowyładowczymi na odległość do 1 km</t>
  </si>
  <si>
    <t>Wywiezienie gruzu spryzmowanego samochodami samowyładowczymi - za każdy następny 1 km</t>
  </si>
  <si>
    <t>2.3</t>
  </si>
  <si>
    <t>2.4</t>
  </si>
  <si>
    <t>Pokrycie dachów papą termozgrzewalną jednowarstwowe - pokrycie dachu papą termozgrzewalną - Ułożenie nowej warstwy papy wierzchniego krycia termozgrzewalnej, modyfikowanej SBS, na osnowie z włókniny poliestrowej, z posypką mineralną gruboziarnistą - wykonanie pokrycia z wywinięciem 20cm na ściany  (15% zwiększenia powierzchni dachu)</t>
  </si>
  <si>
    <t>Malowanie tynków zewnętrznych farbą silikonową odporną na zabrudzenia np.: "Isposan", "Isposil" lub równoważną</t>
  </si>
  <si>
    <t>WI.RRI.7013.3.1.2026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</si>
</sst>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.1"/>
      <color rgb="FF000000"/>
      <name val="Microsoft Sans Serif"/>
      <family val="2"/>
      <charset val="238"/>
    </font>
    <font>
      <sz val="9.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43" fontId="10" fillId="0" borderId="0" xfId="1" applyFont="1" applyAlignment="1">
      <alignment vertical="center"/>
    </xf>
    <xf numFmtId="0" fontId="5" fillId="0" borderId="0" xfId="0" applyFont="1"/>
    <xf numFmtId="0" fontId="11" fillId="5" borderId="2" xfId="0" applyFont="1" applyFill="1" applyBorder="1"/>
    <xf numFmtId="43" fontId="11" fillId="5" borderId="2" xfId="0" applyNumberFormat="1" applyFont="1" applyFill="1" applyBorder="1"/>
    <xf numFmtId="0" fontId="11" fillId="0" borderId="0" xfId="0" applyFont="1"/>
    <xf numFmtId="0" fontId="4" fillId="0" borderId="0" xfId="0" applyFont="1"/>
    <xf numFmtId="43" fontId="13" fillId="0" borderId="1" xfId="1" applyFont="1" applyBorder="1" applyAlignment="1">
      <alignment horizontal="center" vertical="center" wrapText="1" shrinkToFit="1" readingOrder="1"/>
    </xf>
    <xf numFmtId="0" fontId="13" fillId="0" borderId="1" xfId="1" quotePrefix="1" applyNumberFormat="1" applyFont="1" applyBorder="1" applyAlignment="1">
      <alignment horizontal="center" vertical="center" wrapText="1" shrinkToFit="1" readingOrder="1"/>
    </xf>
    <xf numFmtId="43" fontId="13" fillId="0" borderId="1" xfId="1" applyFont="1" applyBorder="1" applyAlignment="1">
      <alignment horizontal="left" vertical="center" wrapText="1" shrinkToFit="1" readingOrder="1"/>
    </xf>
    <xf numFmtId="43" fontId="13" fillId="0" borderId="1" xfId="1" applyFont="1" applyBorder="1" applyAlignment="1">
      <alignment horizontal="right" vertical="center" wrapText="1" shrinkToFit="1" readingOrder="1"/>
    </xf>
    <xf numFmtId="43" fontId="13" fillId="0" borderId="1" xfId="1" applyFont="1" applyBorder="1" applyAlignment="1">
      <alignment vertical="center" wrapText="1" shrinkToFit="1" readingOrder="1"/>
    </xf>
    <xf numFmtId="0" fontId="3" fillId="0" borderId="0" xfId="0" applyFont="1"/>
    <xf numFmtId="0" fontId="16" fillId="3" borderId="2" xfId="0" applyFont="1" applyFill="1" applyBorder="1" applyAlignment="1">
      <alignment vertical="center"/>
    </xf>
    <xf numFmtId="43" fontId="16" fillId="3" borderId="2" xfId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Border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/>
    <xf numFmtId="44" fontId="3" fillId="0" borderId="2" xfId="0" applyNumberFormat="1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44" fontId="5" fillId="4" borderId="2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5" fillId="7" borderId="1" xfId="1" applyNumberFormat="1" applyFont="1" applyFill="1" applyBorder="1" applyAlignment="1">
      <alignment horizontal="center" vertical="center" wrapText="1" shrinkToFit="1" readingOrder="1"/>
    </xf>
    <xf numFmtId="0" fontId="22" fillId="0" borderId="1" xfId="0" applyFont="1" applyBorder="1" applyAlignment="1">
      <alignment horizontal="left" vertical="top" wrapText="1" shrinkToFit="1" readingOrder="1"/>
    </xf>
    <xf numFmtId="49" fontId="22" fillId="0" borderId="1" xfId="0" applyNumberFormat="1" applyFont="1" applyBorder="1" applyAlignment="1">
      <alignment horizontal="center" vertical="center" wrapText="1" shrinkToFit="1" readingOrder="1"/>
    </xf>
    <xf numFmtId="4" fontId="22" fillId="0" borderId="1" xfId="0" applyNumberFormat="1" applyFont="1" applyBorder="1" applyAlignment="1">
      <alignment horizontal="right" vertical="center" wrapText="1" shrinkToFit="1" readingOrder="1"/>
    </xf>
    <xf numFmtId="0" fontId="22" fillId="0" borderId="1" xfId="0" applyFont="1" applyBorder="1" applyAlignment="1">
      <alignment horizontal="center" vertical="top" wrapText="1" shrinkToFit="1" readingOrder="1"/>
    </xf>
    <xf numFmtId="49" fontId="22" fillId="0" borderId="1" xfId="0" applyNumberFormat="1" applyFont="1" applyBorder="1" applyAlignment="1">
      <alignment horizontal="center" vertical="top" wrapText="1" shrinkToFit="1" readingOrder="1"/>
    </xf>
    <xf numFmtId="4" fontId="22" fillId="0" borderId="1" xfId="0" applyNumberFormat="1" applyFont="1" applyBorder="1" applyAlignment="1">
      <alignment horizontal="right" vertical="top" wrapText="1" shrinkToFit="1" readingOrder="1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quotePrefix="1" applyFont="1" applyAlignment="1">
      <alignment horizontal="left" vertical="center" wrapText="1"/>
    </xf>
    <xf numFmtId="44" fontId="3" fillId="0" borderId="3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5" fillId="4" borderId="3" xfId="0" applyNumberFormat="1" applyFont="1" applyFill="1" applyBorder="1" applyAlignment="1">
      <alignment horizontal="right" vertical="center"/>
    </xf>
    <xf numFmtId="44" fontId="5" fillId="4" borderId="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5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9" fillId="0" borderId="7" xfId="0" applyFont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tabSelected="1" view="pageBreakPreview" zoomScale="170" zoomScaleNormal="100" zoomScaleSheetLayoutView="170" workbookViewId="0">
      <selection activeCell="B3" sqref="B3:F3"/>
    </sheetView>
  </sheetViews>
  <sheetFormatPr defaultRowHeight="15" x14ac:dyDescent="0.25"/>
  <cols>
    <col min="1" max="1" width="6" customWidth="1"/>
    <col min="3" max="3" width="34.5703125" customWidth="1"/>
    <col min="7" max="7" width="16.42578125" customWidth="1"/>
  </cols>
  <sheetData>
    <row r="1" spans="1:6" s="12" customFormat="1" ht="15.75" x14ac:dyDescent="0.25">
      <c r="A1" s="29"/>
      <c r="C1" s="15"/>
      <c r="D1" s="31" t="s">
        <v>31</v>
      </c>
      <c r="E1" s="21" t="s">
        <v>103</v>
      </c>
    </row>
    <row r="2" spans="1:6" s="12" customFormat="1" ht="15.75" x14ac:dyDescent="0.25">
      <c r="A2" s="29" t="s">
        <v>14</v>
      </c>
      <c r="C2" s="15"/>
      <c r="D2" s="21"/>
      <c r="E2" s="15"/>
    </row>
    <row r="3" spans="1:6" s="12" customFormat="1" ht="46.5" customHeight="1" x14ac:dyDescent="0.25">
      <c r="B3" s="43" t="s">
        <v>47</v>
      </c>
      <c r="C3" s="43"/>
      <c r="D3" s="43"/>
      <c r="E3" s="43"/>
      <c r="F3" s="43"/>
    </row>
    <row r="4" spans="1:6" s="12" customFormat="1" x14ac:dyDescent="0.25">
      <c r="B4" s="25"/>
      <c r="C4" s="25"/>
      <c r="D4" s="25"/>
      <c r="E4" s="25"/>
    </row>
    <row r="5" spans="1:6" s="12" customFormat="1" ht="15.75" x14ac:dyDescent="0.25">
      <c r="A5" s="29" t="s">
        <v>28</v>
      </c>
      <c r="B5" s="2"/>
      <c r="C5" s="15"/>
      <c r="D5" s="15"/>
      <c r="E5" s="15"/>
    </row>
    <row r="6" spans="1:6" s="12" customFormat="1" ht="33.75" customHeight="1" x14ac:dyDescent="0.25">
      <c r="A6" s="29" t="s">
        <v>29</v>
      </c>
      <c r="C6" s="15"/>
      <c r="D6" s="15"/>
      <c r="E6" s="15"/>
    </row>
    <row r="7" spans="1:6" s="12" customFormat="1" ht="15.75" x14ac:dyDescent="0.25">
      <c r="B7" s="15"/>
      <c r="C7" s="15"/>
      <c r="D7" s="15"/>
      <c r="E7" s="15"/>
    </row>
    <row r="8" spans="1:6" s="12" customFormat="1" ht="15.75" x14ac:dyDescent="0.25">
      <c r="B8" s="15"/>
      <c r="C8" s="15"/>
      <c r="D8" s="15"/>
      <c r="E8" s="15"/>
    </row>
    <row r="9" spans="1:6" s="12" customFormat="1" ht="15.75" x14ac:dyDescent="0.25">
      <c r="B9" s="2" t="s">
        <v>15</v>
      </c>
      <c r="C9" s="15"/>
      <c r="D9" s="15"/>
      <c r="E9" s="15"/>
    </row>
    <row r="10" spans="1:6" s="12" customFormat="1" ht="15.75" x14ac:dyDescent="0.25">
      <c r="B10" s="15"/>
      <c r="C10" s="15"/>
      <c r="D10" s="15"/>
      <c r="E10" s="15"/>
    </row>
    <row r="11" spans="1:6" s="12" customFormat="1" x14ac:dyDescent="0.25">
      <c r="B11" s="33" t="s">
        <v>16</v>
      </c>
      <c r="C11" s="28"/>
      <c r="D11" s="51" t="s">
        <v>6</v>
      </c>
      <c r="E11" s="52"/>
    </row>
    <row r="12" spans="1:6" s="12" customFormat="1" x14ac:dyDescent="0.25">
      <c r="B12" s="35" t="s">
        <v>50</v>
      </c>
      <c r="C12" s="22"/>
      <c r="D12" s="46">
        <f>G54</f>
        <v>0</v>
      </c>
      <c r="E12" s="47"/>
    </row>
    <row r="13" spans="1:6" s="12" customFormat="1" x14ac:dyDescent="0.25">
      <c r="B13" s="35" t="s">
        <v>51</v>
      </c>
      <c r="C13" s="22"/>
      <c r="D13" s="46">
        <f>G60</f>
        <v>0</v>
      </c>
      <c r="E13" s="47"/>
    </row>
    <row r="14" spans="1:6" s="12" customFormat="1" x14ac:dyDescent="0.25">
      <c r="B14" s="23" t="s">
        <v>17</v>
      </c>
      <c r="C14" s="24"/>
      <c r="D14" s="48">
        <f>SUM(D12:E13)</f>
        <v>0</v>
      </c>
      <c r="E14" s="49"/>
    </row>
    <row r="15" spans="1:6" s="12" customFormat="1" x14ac:dyDescent="0.25">
      <c r="B15" s="23" t="s">
        <v>26</v>
      </c>
      <c r="C15" s="24"/>
      <c r="D15" s="48">
        <f>D14*23%</f>
        <v>0</v>
      </c>
      <c r="E15" s="49"/>
    </row>
    <row r="16" spans="1:6" s="12" customFormat="1" x14ac:dyDescent="0.25">
      <c r="B16" s="23" t="s">
        <v>18</v>
      </c>
      <c r="C16" s="24"/>
      <c r="D16" s="48">
        <f>D14+D15</f>
        <v>0</v>
      </c>
      <c r="E16" s="49"/>
    </row>
    <row r="17" spans="1:7" s="12" customFormat="1" ht="15.75" x14ac:dyDescent="0.25">
      <c r="B17" s="16"/>
      <c r="C17" s="16"/>
      <c r="D17" s="16"/>
      <c r="E17" s="16"/>
    </row>
    <row r="18" spans="1:7" s="12" customFormat="1" ht="36" customHeight="1" x14ac:dyDescent="0.25">
      <c r="B18" s="15"/>
      <c r="C18" s="15"/>
      <c r="D18" s="54" t="s">
        <v>19</v>
      </c>
      <c r="E18" s="54"/>
      <c r="F18" s="54"/>
    </row>
    <row r="19" spans="1:7" s="12" customFormat="1" ht="23.25" customHeight="1" x14ac:dyDescent="0.25">
      <c r="B19" s="15"/>
      <c r="C19" s="15"/>
      <c r="D19" s="53" t="s">
        <v>20</v>
      </c>
      <c r="E19" s="53"/>
      <c r="F19" s="53"/>
    </row>
    <row r="20" spans="1:7" s="12" customFormat="1" ht="15.75" x14ac:dyDescent="0.25">
      <c r="B20" s="15"/>
      <c r="C20" s="15"/>
      <c r="D20" s="15"/>
      <c r="E20" s="15"/>
    </row>
    <row r="21" spans="1:7" s="12" customFormat="1" ht="96" customHeight="1" x14ac:dyDescent="0.25">
      <c r="B21" s="44" t="s">
        <v>32</v>
      </c>
      <c r="C21" s="44"/>
      <c r="D21" s="44"/>
      <c r="E21" s="44"/>
      <c r="F21" s="44"/>
      <c r="G21" s="44"/>
    </row>
    <row r="22" spans="1:7" s="12" customFormat="1" x14ac:dyDescent="0.25">
      <c r="B22" s="50" t="s">
        <v>22</v>
      </c>
      <c r="C22" s="50"/>
      <c r="D22" s="50"/>
      <c r="E22" s="1"/>
    </row>
    <row r="23" spans="1:7" s="12" customFormat="1" ht="14.45" customHeight="1" x14ac:dyDescent="0.25">
      <c r="B23" s="45" t="s">
        <v>23</v>
      </c>
      <c r="C23" s="45"/>
      <c r="D23" s="45"/>
    </row>
    <row r="24" spans="1:7" s="12" customFormat="1" ht="30.6" customHeight="1" x14ac:dyDescent="0.25">
      <c r="B24" s="45" t="s">
        <v>33</v>
      </c>
      <c r="C24" s="45"/>
      <c r="D24" s="45"/>
      <c r="E24" s="45"/>
      <c r="F24" s="45"/>
      <c r="G24" s="45"/>
    </row>
    <row r="25" spans="1:7" s="12" customFormat="1" ht="15" customHeight="1" x14ac:dyDescent="0.25">
      <c r="B25" s="45" t="s">
        <v>24</v>
      </c>
      <c r="C25" s="45"/>
      <c r="D25" s="45"/>
    </row>
    <row r="26" spans="1:7" s="12" customFormat="1" ht="15" customHeight="1" x14ac:dyDescent="0.25">
      <c r="B26" s="45" t="s">
        <v>27</v>
      </c>
      <c r="C26" s="45"/>
      <c r="D26" s="45"/>
      <c r="E26" s="45"/>
      <c r="F26" s="45"/>
      <c r="G26" s="45"/>
    </row>
    <row r="27" spans="1:7" s="12" customFormat="1" ht="15" customHeight="1" x14ac:dyDescent="0.25">
      <c r="B27" s="45" t="s">
        <v>25</v>
      </c>
      <c r="C27" s="45"/>
      <c r="D27" s="45"/>
    </row>
    <row r="28" spans="1:7" s="12" customFormat="1" x14ac:dyDescent="0.25">
      <c r="B28" s="17"/>
      <c r="C28" s="17"/>
      <c r="D28" s="20"/>
      <c r="E28" s="18"/>
    </row>
    <row r="29" spans="1:7" s="12" customFormat="1" ht="27" customHeight="1" x14ac:dyDescent="0.25">
      <c r="B29" s="34" t="s">
        <v>34</v>
      </c>
      <c r="C29" s="17"/>
      <c r="D29" s="17"/>
      <c r="E29" s="19"/>
    </row>
    <row r="30" spans="1:7" s="12" customFormat="1" ht="37.5" customHeight="1" x14ac:dyDescent="0.25">
      <c r="B30" s="68" t="s">
        <v>21</v>
      </c>
      <c r="C30" s="68"/>
      <c r="D30" s="68"/>
      <c r="E30" s="68"/>
    </row>
    <row r="31" spans="1:7" x14ac:dyDescent="0.25">
      <c r="A31" s="30"/>
      <c r="B31" s="32"/>
      <c r="C31" s="32"/>
      <c r="D31" s="32"/>
      <c r="E31" s="32"/>
      <c r="F31" s="32"/>
      <c r="G31" s="32"/>
    </row>
    <row r="32" spans="1:7" x14ac:dyDescent="0.25">
      <c r="A32" s="63" t="s">
        <v>30</v>
      </c>
      <c r="B32" s="63"/>
      <c r="C32" s="63"/>
      <c r="D32" s="63"/>
      <c r="E32" s="63"/>
      <c r="F32" s="63"/>
      <c r="G32" s="63"/>
    </row>
    <row r="33" spans="1:7" x14ac:dyDescent="0.25">
      <c r="A33" s="26"/>
      <c r="B33" s="27"/>
      <c r="C33" s="27"/>
      <c r="D33" s="27"/>
      <c r="E33" s="27"/>
      <c r="F33" s="27"/>
      <c r="G33" s="27"/>
    </row>
    <row r="34" spans="1:7" ht="21" customHeight="1" x14ac:dyDescent="0.25">
      <c r="A34" s="7" t="s">
        <v>0</v>
      </c>
      <c r="B34" s="7" t="s">
        <v>1</v>
      </c>
      <c r="C34" s="7" t="s">
        <v>2</v>
      </c>
      <c r="D34" s="7" t="s">
        <v>3</v>
      </c>
      <c r="E34" s="7" t="s">
        <v>4</v>
      </c>
      <c r="F34" s="7" t="s">
        <v>5</v>
      </c>
      <c r="G34" s="7" t="s">
        <v>6</v>
      </c>
    </row>
    <row r="35" spans="1:7" s="2" customFormat="1" x14ac:dyDescent="0.25">
      <c r="A35" s="36">
        <v>1</v>
      </c>
      <c r="B35" s="64" t="s">
        <v>48</v>
      </c>
      <c r="C35" s="65"/>
      <c r="D35" s="65"/>
      <c r="E35" s="65"/>
      <c r="F35" s="65"/>
      <c r="G35" s="66"/>
    </row>
    <row r="36" spans="1:7" ht="221.25" customHeight="1" x14ac:dyDescent="0.25">
      <c r="A36" s="8" t="s">
        <v>10</v>
      </c>
      <c r="B36" s="9" t="s">
        <v>75</v>
      </c>
      <c r="C36" s="37" t="s">
        <v>76</v>
      </c>
      <c r="D36" s="38" t="s">
        <v>44</v>
      </c>
      <c r="E36" s="39">
        <v>191.65</v>
      </c>
      <c r="F36" s="10"/>
      <c r="G36" s="10">
        <f>E36*F36</f>
        <v>0</v>
      </c>
    </row>
    <row r="37" spans="1:7" ht="108.75" customHeight="1" x14ac:dyDescent="0.25">
      <c r="A37" s="8" t="s">
        <v>35</v>
      </c>
      <c r="B37" s="9" t="s">
        <v>62</v>
      </c>
      <c r="C37" s="37" t="s">
        <v>101</v>
      </c>
      <c r="D37" s="38" t="s">
        <v>44</v>
      </c>
      <c r="E37" s="39">
        <v>220.4</v>
      </c>
      <c r="F37" s="10"/>
      <c r="G37" s="10">
        <f t="shared" ref="G37:G46" si="0">E37*F37</f>
        <v>0</v>
      </c>
    </row>
    <row r="38" spans="1:7" ht="63" customHeight="1" x14ac:dyDescent="0.25">
      <c r="A38" s="8" t="s">
        <v>36</v>
      </c>
      <c r="B38" s="9" t="s">
        <v>63</v>
      </c>
      <c r="C38" s="37" t="s">
        <v>77</v>
      </c>
      <c r="D38" s="38" t="s">
        <v>44</v>
      </c>
      <c r="E38" s="39">
        <v>194.5</v>
      </c>
      <c r="F38" s="10"/>
      <c r="G38" s="10">
        <f t="shared" si="0"/>
        <v>0</v>
      </c>
    </row>
    <row r="39" spans="1:7" ht="39.75" customHeight="1" x14ac:dyDescent="0.25">
      <c r="A39" s="8" t="s">
        <v>37</v>
      </c>
      <c r="B39" s="9" t="s">
        <v>64</v>
      </c>
      <c r="C39" s="37" t="s">
        <v>78</v>
      </c>
      <c r="D39" s="38" t="s">
        <v>44</v>
      </c>
      <c r="E39" s="39">
        <v>23.36</v>
      </c>
      <c r="F39" s="10"/>
      <c r="G39" s="10">
        <f t="shared" si="0"/>
        <v>0</v>
      </c>
    </row>
    <row r="40" spans="1:7" ht="39" customHeight="1" x14ac:dyDescent="0.25">
      <c r="A40" s="8" t="s">
        <v>38</v>
      </c>
      <c r="B40" s="9" t="s">
        <v>65</v>
      </c>
      <c r="C40" s="37" t="s">
        <v>79</v>
      </c>
      <c r="D40" s="38" t="s">
        <v>44</v>
      </c>
      <c r="E40" s="39">
        <v>58.4</v>
      </c>
      <c r="F40" s="10"/>
      <c r="G40" s="10">
        <f t="shared" si="0"/>
        <v>0</v>
      </c>
    </row>
    <row r="41" spans="1:7" ht="36" x14ac:dyDescent="0.25">
      <c r="A41" s="8" t="s">
        <v>39</v>
      </c>
      <c r="B41" s="9" t="s">
        <v>66</v>
      </c>
      <c r="C41" s="37" t="s">
        <v>80</v>
      </c>
      <c r="D41" s="38" t="s">
        <v>44</v>
      </c>
      <c r="E41" s="39">
        <v>23.36</v>
      </c>
      <c r="F41" s="10"/>
      <c r="G41" s="10">
        <f t="shared" si="0"/>
        <v>0</v>
      </c>
    </row>
    <row r="42" spans="1:7" ht="36" x14ac:dyDescent="0.25">
      <c r="A42" s="8" t="s">
        <v>40</v>
      </c>
      <c r="B42" s="9" t="s">
        <v>67</v>
      </c>
      <c r="C42" s="37" t="s">
        <v>102</v>
      </c>
      <c r="D42" s="38" t="s">
        <v>44</v>
      </c>
      <c r="E42" s="39">
        <v>58.4</v>
      </c>
      <c r="F42" s="10"/>
      <c r="G42" s="10">
        <f t="shared" si="0"/>
        <v>0</v>
      </c>
    </row>
    <row r="43" spans="1:7" ht="24" x14ac:dyDescent="0.25">
      <c r="A43" s="8" t="s">
        <v>41</v>
      </c>
      <c r="B43" s="9" t="s">
        <v>68</v>
      </c>
      <c r="C43" s="37" t="s">
        <v>81</v>
      </c>
      <c r="D43" s="38" t="s">
        <v>7</v>
      </c>
      <c r="E43" s="39">
        <v>20.76</v>
      </c>
      <c r="F43" s="10"/>
      <c r="G43" s="10">
        <f t="shared" si="0"/>
        <v>0</v>
      </c>
    </row>
    <row r="44" spans="1:7" ht="24" x14ac:dyDescent="0.25">
      <c r="A44" s="8" t="s">
        <v>42</v>
      </c>
      <c r="B44" s="9" t="s">
        <v>69</v>
      </c>
      <c r="C44" s="37" t="s">
        <v>82</v>
      </c>
      <c r="D44" s="38" t="s">
        <v>7</v>
      </c>
      <c r="E44" s="39">
        <v>16</v>
      </c>
      <c r="F44" s="10"/>
      <c r="G44" s="10">
        <f t="shared" si="0"/>
        <v>0</v>
      </c>
    </row>
    <row r="45" spans="1:7" ht="36" x14ac:dyDescent="0.25">
      <c r="A45" s="8" t="s">
        <v>43</v>
      </c>
      <c r="B45" s="9" t="s">
        <v>70</v>
      </c>
      <c r="C45" s="37" t="s">
        <v>83</v>
      </c>
      <c r="D45" s="38" t="s">
        <v>7</v>
      </c>
      <c r="E45" s="39">
        <v>20.76</v>
      </c>
      <c r="F45" s="10"/>
      <c r="G45" s="10">
        <f t="shared" si="0"/>
        <v>0</v>
      </c>
    </row>
    <row r="46" spans="1:7" ht="60" x14ac:dyDescent="0.25">
      <c r="A46" s="8" t="s">
        <v>54</v>
      </c>
      <c r="B46" s="9" t="s">
        <v>71</v>
      </c>
      <c r="C46" s="37" t="s">
        <v>85</v>
      </c>
      <c r="D46" s="38" t="s">
        <v>7</v>
      </c>
      <c r="E46" s="39">
        <v>20.76</v>
      </c>
      <c r="F46" s="10"/>
      <c r="G46" s="10">
        <f t="shared" si="0"/>
        <v>0</v>
      </c>
    </row>
    <row r="47" spans="1:7" ht="60" x14ac:dyDescent="0.25">
      <c r="A47" s="8" t="s">
        <v>55</v>
      </c>
      <c r="B47" s="9" t="s">
        <v>72</v>
      </c>
      <c r="C47" s="37" t="s">
        <v>84</v>
      </c>
      <c r="D47" s="38" t="s">
        <v>7</v>
      </c>
      <c r="E47" s="39">
        <v>16</v>
      </c>
      <c r="F47" s="10"/>
      <c r="G47" s="10">
        <f t="shared" ref="G47:G53" si="1">E47*F47</f>
        <v>0</v>
      </c>
    </row>
    <row r="48" spans="1:7" ht="36" x14ac:dyDescent="0.25">
      <c r="A48" s="8" t="s">
        <v>56</v>
      </c>
      <c r="B48" s="9" t="s">
        <v>73</v>
      </c>
      <c r="C48" s="37" t="s">
        <v>86</v>
      </c>
      <c r="D48" s="38" t="s">
        <v>44</v>
      </c>
      <c r="E48" s="39">
        <v>46.73</v>
      </c>
      <c r="F48" s="10"/>
      <c r="G48" s="10">
        <f t="shared" si="1"/>
        <v>0</v>
      </c>
    </row>
    <row r="49" spans="1:7" ht="36" x14ac:dyDescent="0.25">
      <c r="A49" s="8" t="s">
        <v>57</v>
      </c>
      <c r="B49" s="9" t="s">
        <v>74</v>
      </c>
      <c r="C49" s="37" t="s">
        <v>87</v>
      </c>
      <c r="D49" s="38" t="s">
        <v>44</v>
      </c>
      <c r="E49" s="39">
        <v>65.44</v>
      </c>
      <c r="F49" s="10"/>
      <c r="G49" s="10">
        <f t="shared" si="1"/>
        <v>0</v>
      </c>
    </row>
    <row r="50" spans="1:7" ht="36" x14ac:dyDescent="0.25">
      <c r="A50" s="8" t="s">
        <v>58</v>
      </c>
      <c r="B50" s="9" t="s">
        <v>63</v>
      </c>
      <c r="C50" s="37" t="s">
        <v>88</v>
      </c>
      <c r="D50" s="38" t="s">
        <v>44</v>
      </c>
      <c r="E50" s="39">
        <v>6.93</v>
      </c>
      <c r="F50" s="10"/>
      <c r="G50" s="10">
        <f t="shared" si="1"/>
        <v>0</v>
      </c>
    </row>
    <row r="51" spans="1:7" ht="48" x14ac:dyDescent="0.25">
      <c r="A51" s="8" t="s">
        <v>59</v>
      </c>
      <c r="B51" s="9" t="s">
        <v>74</v>
      </c>
      <c r="C51" s="37" t="s">
        <v>89</v>
      </c>
      <c r="D51" s="38" t="s">
        <v>44</v>
      </c>
      <c r="E51" s="39">
        <v>8.77</v>
      </c>
      <c r="F51" s="10"/>
      <c r="G51" s="10">
        <f t="shared" si="1"/>
        <v>0</v>
      </c>
    </row>
    <row r="52" spans="1:7" ht="60" x14ac:dyDescent="0.25">
      <c r="A52" s="8" t="s">
        <v>60</v>
      </c>
      <c r="B52" s="9" t="s">
        <v>63</v>
      </c>
      <c r="C52" s="37" t="s">
        <v>90</v>
      </c>
      <c r="D52" s="38" t="s">
        <v>7</v>
      </c>
      <c r="E52" s="39">
        <v>67.349999999999994</v>
      </c>
      <c r="F52" s="10"/>
      <c r="G52" s="10">
        <f t="shared" si="1"/>
        <v>0</v>
      </c>
    </row>
    <row r="53" spans="1:7" ht="36" x14ac:dyDescent="0.25">
      <c r="A53" s="8" t="s">
        <v>61</v>
      </c>
      <c r="B53" s="9" t="s">
        <v>63</v>
      </c>
      <c r="C53" s="37" t="s">
        <v>91</v>
      </c>
      <c r="D53" s="38" t="s">
        <v>9</v>
      </c>
      <c r="E53" s="39">
        <v>4</v>
      </c>
      <c r="F53" s="10"/>
      <c r="G53" s="10">
        <f t="shared" si="1"/>
        <v>0</v>
      </c>
    </row>
    <row r="54" spans="1:7" s="5" customFormat="1" ht="12.75" x14ac:dyDescent="0.2">
      <c r="A54" s="3"/>
      <c r="B54" s="56" t="s">
        <v>53</v>
      </c>
      <c r="C54" s="56"/>
      <c r="D54" s="56"/>
      <c r="E54" s="56"/>
      <c r="F54" s="56"/>
      <c r="G54" s="4">
        <f>SUM(G36:G53)</f>
        <v>0</v>
      </c>
    </row>
    <row r="55" spans="1:7" s="6" customFormat="1" x14ac:dyDescent="0.25">
      <c r="A55" s="36">
        <v>2</v>
      </c>
      <c r="B55" s="60" t="s">
        <v>49</v>
      </c>
      <c r="C55" s="61"/>
      <c r="D55" s="61"/>
      <c r="E55" s="61"/>
      <c r="F55" s="61"/>
      <c r="G55" s="62"/>
    </row>
    <row r="56" spans="1:7" ht="36" x14ac:dyDescent="0.25">
      <c r="A56" s="8" t="s">
        <v>11</v>
      </c>
      <c r="B56" s="40" t="s">
        <v>92</v>
      </c>
      <c r="C56" s="37" t="s">
        <v>93</v>
      </c>
      <c r="D56" s="41" t="s">
        <v>9</v>
      </c>
      <c r="E56" s="42">
        <v>1</v>
      </c>
      <c r="F56" s="11"/>
      <c r="G56" s="10">
        <f t="shared" ref="G56:G58" si="2">E56*F56</f>
        <v>0</v>
      </c>
    </row>
    <row r="57" spans="1:7" ht="41.25" customHeight="1" x14ac:dyDescent="0.25">
      <c r="A57" s="8" t="s">
        <v>12</v>
      </c>
      <c r="B57" s="40" t="s">
        <v>94</v>
      </c>
      <c r="C57" s="37" t="s">
        <v>97</v>
      </c>
      <c r="D57" s="41" t="s">
        <v>8</v>
      </c>
      <c r="E57" s="42">
        <v>6.86</v>
      </c>
      <c r="F57" s="11"/>
      <c r="G57" s="10">
        <f t="shared" si="2"/>
        <v>0</v>
      </c>
    </row>
    <row r="58" spans="1:7" ht="37.5" customHeight="1" x14ac:dyDescent="0.25">
      <c r="A58" s="8" t="s">
        <v>99</v>
      </c>
      <c r="B58" s="40" t="s">
        <v>95</v>
      </c>
      <c r="C58" s="37" t="s">
        <v>98</v>
      </c>
      <c r="D58" s="41" t="s">
        <v>8</v>
      </c>
      <c r="E58" s="42">
        <v>102.9</v>
      </c>
      <c r="F58" s="10"/>
      <c r="G58" s="10">
        <f t="shared" si="2"/>
        <v>0</v>
      </c>
    </row>
    <row r="59" spans="1:7" ht="38.25" customHeight="1" x14ac:dyDescent="0.25">
      <c r="A59" s="8" t="s">
        <v>100</v>
      </c>
      <c r="B59" s="40" t="s">
        <v>92</v>
      </c>
      <c r="C59" s="37" t="s">
        <v>96</v>
      </c>
      <c r="D59" s="41" t="s">
        <v>8</v>
      </c>
      <c r="E59" s="42">
        <v>6.86</v>
      </c>
      <c r="F59" s="10"/>
      <c r="G59" s="10">
        <f>E59*F59</f>
        <v>0</v>
      </c>
    </row>
    <row r="60" spans="1:7" s="5" customFormat="1" ht="12.75" x14ac:dyDescent="0.2">
      <c r="A60" s="3"/>
      <c r="B60" s="56" t="s">
        <v>52</v>
      </c>
      <c r="C60" s="56"/>
      <c r="D60" s="56"/>
      <c r="E60" s="56"/>
      <c r="F60" s="56"/>
      <c r="G60" s="4">
        <f>SUM(G56:G59)</f>
        <v>0</v>
      </c>
    </row>
    <row r="61" spans="1:7" x14ac:dyDescent="0.25">
      <c r="A61" s="13"/>
      <c r="B61" s="57" t="s">
        <v>45</v>
      </c>
      <c r="C61" s="58"/>
      <c r="D61" s="58"/>
      <c r="E61" s="58"/>
      <c r="F61" s="59"/>
      <c r="G61" s="14">
        <f>SUM(G54,G60)</f>
        <v>0</v>
      </c>
    </row>
    <row r="62" spans="1:7" x14ac:dyDescent="0.25">
      <c r="A62" s="13"/>
      <c r="B62" s="57" t="s">
        <v>13</v>
      </c>
      <c r="C62" s="58"/>
      <c r="D62" s="58"/>
      <c r="E62" s="58"/>
      <c r="F62" s="59"/>
      <c r="G62" s="14">
        <f>G61*23%</f>
        <v>0</v>
      </c>
    </row>
    <row r="63" spans="1:7" x14ac:dyDescent="0.25">
      <c r="A63" s="13"/>
      <c r="B63" s="57" t="s">
        <v>46</v>
      </c>
      <c r="C63" s="58"/>
      <c r="D63" s="58"/>
      <c r="E63" s="58"/>
      <c r="F63" s="59"/>
      <c r="G63" s="14">
        <f>G61+G62</f>
        <v>0</v>
      </c>
    </row>
    <row r="65" spans="4:7" ht="36.75" customHeight="1" x14ac:dyDescent="0.25">
      <c r="D65" s="67" t="s">
        <v>19</v>
      </c>
      <c r="E65" s="67"/>
      <c r="F65" s="67"/>
      <c r="G65" s="67"/>
    </row>
    <row r="66" spans="4:7" ht="23.25" customHeight="1" x14ac:dyDescent="0.25">
      <c r="D66" s="55" t="s">
        <v>20</v>
      </c>
      <c r="E66" s="55"/>
      <c r="F66" s="55"/>
      <c r="G66" s="55"/>
    </row>
  </sheetData>
  <mergeCells count="27">
    <mergeCell ref="B30:E30"/>
    <mergeCell ref="B27:D27"/>
    <mergeCell ref="B54:F54"/>
    <mergeCell ref="B55:G55"/>
    <mergeCell ref="A32:G32"/>
    <mergeCell ref="B35:G35"/>
    <mergeCell ref="D65:G65"/>
    <mergeCell ref="D66:G66"/>
    <mergeCell ref="B60:F60"/>
    <mergeCell ref="B61:F61"/>
    <mergeCell ref="B62:F62"/>
    <mergeCell ref="B63:F63"/>
    <mergeCell ref="B3:F3"/>
    <mergeCell ref="B21:G21"/>
    <mergeCell ref="B26:G26"/>
    <mergeCell ref="B24:G24"/>
    <mergeCell ref="D12:E12"/>
    <mergeCell ref="D13:E13"/>
    <mergeCell ref="D14:E14"/>
    <mergeCell ref="B23:D23"/>
    <mergeCell ref="B25:D25"/>
    <mergeCell ref="B22:D22"/>
    <mergeCell ref="D15:E15"/>
    <mergeCell ref="D16:E16"/>
    <mergeCell ref="D11:E11"/>
    <mergeCell ref="D19:F19"/>
    <mergeCell ref="D18:F18"/>
  </mergeCells>
  <phoneticPr fontId="6" type="noConversion"/>
  <printOptions horizontalCentered="1"/>
  <pageMargins left="0.59" right="0.28000000000000003" top="0.65" bottom="0.89" header="0.31496062992125984" footer="0.31496062992125984"/>
  <pageSetup paperSize="9" scale="96" orientation="portrait" r:id="rId1"/>
  <headerFooter>
    <oddFooter>&amp;R&amp;10&amp;Pz&amp;N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Dach WTZ</vt:lpstr>
      <vt:lpstr>'Dach WTZ'!Tytuły_wydruku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 Stanczak</dc:creator>
  <cp:lastModifiedBy>Dorota Bethke</cp:lastModifiedBy>
  <cp:lastPrinted>2023-10-10T10:03:02Z</cp:lastPrinted>
  <dcterms:created xsi:type="dcterms:W3CDTF">2021-07-26T06:15:19Z</dcterms:created>
  <dcterms:modified xsi:type="dcterms:W3CDTF">2026-03-31T07:46:11Z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